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9675" windowHeight="7755" activeTab="2"/>
  </bookViews>
  <sheets>
    <sheet name="Sheet1" sheetId="1" r:id="rId1"/>
    <sheet name="Mode" sheetId="2" r:id="rId2"/>
    <sheet name="bell curve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<sst xmlns="http://schemas.openxmlformats.org/spreadsheetml/2006/main" count="188" uniqueCount="67">
  <si>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</si>
  <si>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</si>
  <si>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</si>
  <si>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</si>
  <si>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</si>
  <si>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</si>
  <si>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</si>
  <si>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</si>
  <si>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</si>
  <si>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</si>
  <si>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</si>
  <si>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</si>
  <si>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</si>
  <si>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</si>
  <si>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</si>
  <si>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</si>
  <si>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</si>
  <si>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</si>
  <si>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</si>
  <si>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</si>
  <si>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</si>
  <si>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</si>
  <si>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</si>
  <si>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</si>
  <si>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</si>
  <si>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</si>
  <si>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</si>
  <si>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</si>
  <si>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</si>
  <si>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</si>
  <si>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</si>
  <si>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</si>
  <si>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</si>
  <si>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</si>
  <si>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</si>
  <si>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</si>
  <si>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</si>
  <si>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</si>
  <si>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</si>
  <si>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</si>
  <si>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</si>
  <si>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</si>
  <si>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</si>
  <si>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</si>
  <si>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</si>
  <si>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</si>
  <si>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</si>
  <si>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</si>
  <si>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</si>
  <si>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</si>
  <si>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</si>
  <si>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</si>
  <si>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</si>
  <si>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</si>
  <si>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</si>
  <si>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</si>
  <si>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</si>
  <si>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</si>
  <si>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</t>
  </si>
  <si>
    <t>General Fund Budget</t>
  </si>
  <si>
    <t>Totals</t>
  </si>
  <si>
    <t>Avg % of Budget</t>
  </si>
  <si>
    <t>Cumulative Averages</t>
  </si>
  <si>
    <t>Ratio of Reserves/ Designations to Budget</t>
  </si>
  <si>
    <t>Reserves/Designations</t>
  </si>
  <si>
    <t xml:space="preserve"> </t>
  </si>
  <si>
    <t>Mode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</si>
</sst>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Alignment="1">
      <alignment horizontal="center" wrapText="1"/>
    </xf>
    <xf numFmtId="10" fontId="0" fillId="0" borderId="0" xfId="0" applyNumberFormat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'bell curve'!$A$4:$A$55</c:f>
              <c:strCache>
                <c:ptCount val="52"/>
                <c:pt idx="0">
                  <c:v>Yuba</c:v>
                </c:pt>
                <c:pt idx="1">
                  <c:v>Sierra</c:v>
                </c:pt>
                <c:pt idx="2">
                  <c:v>Imperial</c:v>
                </c:pt>
                <c:pt idx="3">
                  <c:v>Riverside</c:v>
                </c:pt>
                <c:pt idx="4">
                  <c:v>Mendocino</c:v>
                </c:pt>
                <c:pt idx="5">
                  <c:v>Monterey</c:v>
                </c:pt>
                <c:pt idx="6">
                  <c:v>San Joaquin</c:v>
                </c:pt>
                <c:pt idx="7">
                  <c:v>Fresno</c:v>
                </c:pt>
                <c:pt idx="8">
                  <c:v>Santa Cruz</c:v>
                </c:pt>
                <c:pt idx="9">
                  <c:v>Santa Clara</c:v>
                </c:pt>
                <c:pt idx="10">
                  <c:v>Sacramento</c:v>
                </c:pt>
                <c:pt idx="11">
                  <c:v>Tulare</c:v>
                </c:pt>
                <c:pt idx="12">
                  <c:v>Los Angeles</c:v>
                </c:pt>
                <c:pt idx="13">
                  <c:v>Modoc</c:v>
                </c:pt>
                <c:pt idx="14">
                  <c:v>Butte</c:v>
                </c:pt>
                <c:pt idx="15">
                  <c:v>San Diego</c:v>
                </c:pt>
                <c:pt idx="16">
                  <c:v>Ventura</c:v>
                </c:pt>
                <c:pt idx="17">
                  <c:v>Merced</c:v>
                </c:pt>
                <c:pt idx="18">
                  <c:v>Orange</c:v>
                </c:pt>
                <c:pt idx="19">
                  <c:v>Tuolumne</c:v>
                </c:pt>
                <c:pt idx="20">
                  <c:v>Contra Costa</c:v>
                </c:pt>
                <c:pt idx="21">
                  <c:v>Marin</c:v>
                </c:pt>
                <c:pt idx="22">
                  <c:v>Humboldt</c:v>
                </c:pt>
                <c:pt idx="23">
                  <c:v>Kern</c:v>
                </c:pt>
                <c:pt idx="24">
                  <c:v>Trinity</c:v>
                </c:pt>
                <c:pt idx="25">
                  <c:v>San Luis Obispo</c:v>
                </c:pt>
                <c:pt idx="26">
                  <c:v>El Dorado</c:v>
                </c:pt>
                <c:pt idx="27">
                  <c:v>Kings</c:v>
                </c:pt>
                <c:pt idx="28">
                  <c:v>Inyo</c:v>
                </c:pt>
                <c:pt idx="29">
                  <c:v>San Bernardino</c:v>
                </c:pt>
                <c:pt idx="30">
                  <c:v>Santa Barbara</c:v>
                </c:pt>
                <c:pt idx="31">
                  <c:v>Sonoma</c:v>
                </c:pt>
                <c:pt idx="32">
                  <c:v>Glenn</c:v>
                </c:pt>
                <c:pt idx="33">
                  <c:v>Alameda</c:v>
                </c:pt>
                <c:pt idx="34">
                  <c:v>Siskiyou</c:v>
                </c:pt>
                <c:pt idx="35">
                  <c:v>Calaveras</c:v>
                </c:pt>
                <c:pt idx="36">
                  <c:v>Stanislaus</c:v>
                </c:pt>
                <c:pt idx="37">
                  <c:v>Lake</c:v>
                </c:pt>
                <c:pt idx="38">
                  <c:v>Mariposa</c:v>
                </c:pt>
                <c:pt idx="39">
                  <c:v>Nevada</c:v>
                </c:pt>
                <c:pt idx="40">
                  <c:v>Plumas</c:v>
                </c:pt>
                <c:pt idx="41">
                  <c:v>Napa</c:v>
                </c:pt>
                <c:pt idx="42">
                  <c:v>Lassen</c:v>
                </c:pt>
                <c:pt idx="43">
                  <c:v>Placer</c:v>
                </c:pt>
                <c:pt idx="44">
                  <c:v>San Mateo</c:v>
                </c:pt>
                <c:pt idx="45">
                  <c:v>Sutter</c:v>
                </c:pt>
                <c:pt idx="46">
                  <c:v>Solano</c:v>
                </c:pt>
                <c:pt idx="47">
                  <c:v>Yolo</c:v>
                </c:pt>
                <c:pt idx="48">
                  <c:v>Shasta</c:v>
                </c:pt>
                <c:pt idx="49">
                  <c:v>Amador</c:v>
                </c:pt>
                <c:pt idx="50">
                  <c:v>San Benito</c:v>
                </c:pt>
                <c:pt idx="51">
                  <c:v>Tehama</c:v>
                </c:pt>
              </c:strCache>
            </c:strRef>
          </c:cat>
          <c:val>
            <c:numRef>
              <c:f>'bell curve'!$B$4:$B$55</c:f>
              <c:numCache>
                <c:ptCount val="52"/>
                <c:pt idx="0">
                  <c:v>0.01459712603608211</c:v>
                </c:pt>
                <c:pt idx="1">
                  <c:v>0.029779526105545698</c:v>
                </c:pt>
                <c:pt idx="2">
                  <c:v>0.031133937792850938</c:v>
                </c:pt>
                <c:pt idx="3">
                  <c:v>0.03651857043826123</c:v>
                </c:pt>
                <c:pt idx="4">
                  <c:v>0.04084693302645727</c:v>
                </c:pt>
                <c:pt idx="5">
                  <c:v>0.047262078906628945</c:v>
                </c:pt>
                <c:pt idx="6">
                  <c:v>0.04780421698739856</c:v>
                </c:pt>
                <c:pt idx="7">
                  <c:v>0.052227840440539394</c:v>
                </c:pt>
                <c:pt idx="8">
                  <c:v>0.05256453767917652</c:v>
                </c:pt>
                <c:pt idx="9">
                  <c:v>0.057647591028074645</c:v>
                </c:pt>
                <c:pt idx="10">
                  <c:v>0.05796263901411736</c:v>
                </c:pt>
                <c:pt idx="11">
                  <c:v>0.060121512347877715</c:v>
                </c:pt>
                <c:pt idx="12">
                  <c:v>0.0797672933038061</c:v>
                </c:pt>
                <c:pt idx="13">
                  <c:v>0.08063339291519449</c:v>
                </c:pt>
                <c:pt idx="14">
                  <c:v>0.0834627354519741</c:v>
                </c:pt>
                <c:pt idx="15">
                  <c:v>0.085509964756449</c:v>
                </c:pt>
                <c:pt idx="16">
                  <c:v>0.09193545546180856</c:v>
                </c:pt>
                <c:pt idx="17">
                  <c:v>0.09331186596479846</c:v>
                </c:pt>
                <c:pt idx="18">
                  <c:v>0.0946723250832077</c:v>
                </c:pt>
                <c:pt idx="19">
                  <c:v>0.095852931988787</c:v>
                </c:pt>
                <c:pt idx="20">
                  <c:v>0.09749349609108261</c:v>
                </c:pt>
                <c:pt idx="21">
                  <c:v>0.10235952017415123</c:v>
                </c:pt>
                <c:pt idx="22">
                  <c:v>0.10635689466490882</c:v>
                </c:pt>
                <c:pt idx="23">
                  <c:v>0.10933870480543467</c:v>
                </c:pt>
                <c:pt idx="24">
                  <c:v>0.11173399479879963</c:v>
                </c:pt>
                <c:pt idx="25">
                  <c:v>0.1132960679492658</c:v>
                </c:pt>
                <c:pt idx="26">
                  <c:v>0.1139704672628217</c:v>
                </c:pt>
                <c:pt idx="27">
                  <c:v>0.11993661843930042</c:v>
                </c:pt>
                <c:pt idx="28">
                  <c:v>0.12004021893355589</c:v>
                </c:pt>
                <c:pt idx="29">
                  <c:v>0.12313764213852488</c:v>
                </c:pt>
                <c:pt idx="30">
                  <c:v>0.1254557675899908</c:v>
                </c:pt>
                <c:pt idx="31">
                  <c:v>0.14197328534448164</c:v>
                </c:pt>
                <c:pt idx="32">
                  <c:v>0.1457096791428654</c:v>
                </c:pt>
                <c:pt idx="33">
                  <c:v>0.17681878641127297</c:v>
                </c:pt>
                <c:pt idx="34">
                  <c:v>0.19787232957021084</c:v>
                </c:pt>
                <c:pt idx="35">
                  <c:v>0.20243049086538817</c:v>
                </c:pt>
                <c:pt idx="36">
                  <c:v>0.21342774454823418</c:v>
                </c:pt>
                <c:pt idx="37">
                  <c:v>0.21719854963342283</c:v>
                </c:pt>
                <c:pt idx="38">
                  <c:v>0.2231767542985116</c:v>
                </c:pt>
                <c:pt idx="39">
                  <c:v>0.24351363059600184</c:v>
                </c:pt>
                <c:pt idx="40">
                  <c:v>0.24640302820731247</c:v>
                </c:pt>
                <c:pt idx="41">
                  <c:v>0.2729271639497675</c:v>
                </c:pt>
                <c:pt idx="42">
                  <c:v>0.273408061638411</c:v>
                </c:pt>
                <c:pt idx="43">
                  <c:v>0.3050983929312708</c:v>
                </c:pt>
                <c:pt idx="44">
                  <c:v>0.33106198464248515</c:v>
                </c:pt>
                <c:pt idx="45">
                  <c:v>0.3736046750339442</c:v>
                </c:pt>
                <c:pt idx="46">
                  <c:v>0.3967608816842545</c:v>
                </c:pt>
                <c:pt idx="47">
                  <c:v>0.4471694612670394</c:v>
                </c:pt>
                <c:pt idx="48">
                  <c:v>0.451579134424843</c:v>
                </c:pt>
                <c:pt idx="49">
                  <c:v>0.48097938474064594</c:v>
                </c:pt>
                <c:pt idx="50">
                  <c:v>0.5686486116675178</c:v>
                </c:pt>
                <c:pt idx="51">
                  <c:v>0.9080950808121708</c:v>
                </c:pt>
              </c:numCache>
            </c:numRef>
          </c:val>
        </c:ser>
        <c:axId val="24814949"/>
        <c:axId val="22007950"/>
      </c:bar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11</xdr:row>
      <xdr:rowOff>47625</xdr:rowOff>
    </xdr:from>
    <xdr:to>
      <xdr:col>22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209800" y="2085975"/>
        <a:ext cx="120300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D1">
      <selection activeCell="I1" sqref="I1"/>
    </sheetView>
  </sheetViews>
  <sheetFormatPr defaultColWidth="9.140625" defaultRowHeight="12.75"/>
  <cols>
    <col min="1" max="1" width="21.7109375" style="4" customWidth="1"/>
    <col min="2" max="2" width="19.421875" style="2" customWidth="1"/>
    <col min="3" max="3" width="22.140625" style="2" customWidth="1"/>
    <col min="4" max="4" width="19.8515625" style="3" customWidth="1"/>
    <col min="7" max="7" width="8.8515625" style="26" customWidth="1"/>
  </cols>
  <sheetData>
    <row r="2" spans="1:7" s="1" customFormat="1" ht="33" customHeight="1">
      <c r="A2" s="21" t="s">
        <v>58</v>
      </c>
      <c r="B2" s="6" t="s">
        <v>59</v>
      </c>
      <c r="C2" s="7" t="s">
        <v>64</v>
      </c>
      <c r="D2" s="8" t="s">
        <v>63</v>
      </c>
      <c r="G2" s="25" t="s">
        <v>63</v>
      </c>
    </row>
    <row r="3" spans="1:4" ht="12.75">
      <c r="A3" s="22"/>
      <c r="B3" s="15"/>
      <c r="C3" s="16"/>
      <c r="D3" s="17"/>
    </row>
    <row r="4" spans="1:9" ht="12.75">
      <c r="A4" s="22" t="s">
        <v>0</v>
      </c>
      <c r="B4" s="9">
        <v>1630283568</v>
      </c>
      <c r="C4" s="10">
        <v>288264762</v>
      </c>
      <c r="D4" s="11">
        <f>C4/B4</f>
        <v>0.17681878641127297</v>
      </c>
      <c r="G4" s="26">
        <v>0.17681878641127297</v>
      </c>
      <c r="H4" s="24">
        <f>G4*100</f>
        <v>17.681878641127298</v>
      </c>
      <c r="I4">
        <v>18</v>
      </c>
    </row>
    <row r="5" spans="1:9" ht="12.75">
      <c r="A5" s="22" t="s">
        <v>1</v>
      </c>
      <c r="B5" s="9">
        <v>0</v>
      </c>
      <c r="C5" s="10">
        <v>0</v>
      </c>
      <c r="D5" s="11"/>
      <c r="H5" s="24">
        <f>G6*100</f>
        <v>48.09793847406459</v>
      </c>
      <c r="I5">
        <v>48</v>
      </c>
    </row>
    <row r="6" spans="1:9" ht="12.75">
      <c r="A6" s="22" t="s">
        <v>2</v>
      </c>
      <c r="B6" s="9">
        <v>30530637</v>
      </c>
      <c r="C6" s="10">
        <v>14684607</v>
      </c>
      <c r="D6" s="11">
        <f aca="true" t="shared" si="0" ref="D6:D63">C6/B6</f>
        <v>0.48097938474064594</v>
      </c>
      <c r="G6" s="26">
        <v>0.48097938474064594</v>
      </c>
      <c r="H6" s="24">
        <f>G7*100</f>
        <v>8.346273545197409</v>
      </c>
      <c r="I6">
        <v>8</v>
      </c>
    </row>
    <row r="7" spans="1:9" ht="12.75">
      <c r="A7" s="22" t="s">
        <v>3</v>
      </c>
      <c r="B7" s="9">
        <v>153733315</v>
      </c>
      <c r="C7" s="10">
        <v>12831003</v>
      </c>
      <c r="D7" s="11">
        <f t="shared" si="0"/>
        <v>0.0834627354519741</v>
      </c>
      <c r="G7" s="26">
        <v>0.0834627354519741</v>
      </c>
      <c r="H7" s="24">
        <f>G8*100</f>
        <v>20.243049086538818</v>
      </c>
      <c r="I7">
        <v>20</v>
      </c>
    </row>
    <row r="8" spans="1:9" ht="12.75">
      <c r="A8" s="22" t="s">
        <v>4</v>
      </c>
      <c r="B8" s="9">
        <v>29537161</v>
      </c>
      <c r="C8" s="10">
        <v>5979222</v>
      </c>
      <c r="D8" s="11">
        <f t="shared" si="0"/>
        <v>0.20243049086538817</v>
      </c>
      <c r="G8" s="26">
        <v>0.20243049086538817</v>
      </c>
      <c r="H8" s="24">
        <f>G10*100</f>
        <v>9.749349609108261</v>
      </c>
      <c r="I8">
        <v>10</v>
      </c>
    </row>
    <row r="9" spans="1:9" ht="12.75">
      <c r="A9" s="22" t="s">
        <v>5</v>
      </c>
      <c r="B9" s="9">
        <v>0</v>
      </c>
      <c r="C9" s="10">
        <v>0</v>
      </c>
      <c r="D9" s="11"/>
      <c r="H9" s="24">
        <f aca="true" t="shared" si="1" ref="H9:H19">G12*100</f>
        <v>11.39704672628217</v>
      </c>
      <c r="I9">
        <v>11</v>
      </c>
    </row>
    <row r="10" spans="1:9" ht="12.75">
      <c r="A10" s="22" t="s">
        <v>6</v>
      </c>
      <c r="B10" s="9">
        <v>1100876041</v>
      </c>
      <c r="C10" s="10">
        <v>107328254</v>
      </c>
      <c r="D10" s="11">
        <f t="shared" si="0"/>
        <v>0.09749349609108261</v>
      </c>
      <c r="G10" s="26">
        <v>0.09749349609108261</v>
      </c>
      <c r="H10" s="24">
        <f t="shared" si="1"/>
        <v>5.222784044053939</v>
      </c>
      <c r="I10">
        <v>5</v>
      </c>
    </row>
    <row r="11" spans="1:9" ht="12.75">
      <c r="A11" s="22" t="s">
        <v>7</v>
      </c>
      <c r="B11" s="9">
        <v>0</v>
      </c>
      <c r="C11" s="10">
        <v>0</v>
      </c>
      <c r="D11" s="11"/>
      <c r="H11" s="24">
        <f t="shared" si="1"/>
        <v>14.57096791428654</v>
      </c>
      <c r="I11">
        <v>15</v>
      </c>
    </row>
    <row r="12" spans="1:9" ht="12.75">
      <c r="A12" s="22" t="s">
        <v>8</v>
      </c>
      <c r="B12" s="9">
        <v>161649561</v>
      </c>
      <c r="C12" s="10">
        <v>18423276</v>
      </c>
      <c r="D12" s="11">
        <f t="shared" si="0"/>
        <v>0.1139704672628217</v>
      </c>
      <c r="G12" s="26">
        <v>0.1139704672628217</v>
      </c>
      <c r="H12" s="24">
        <f t="shared" si="1"/>
        <v>10.63568946649088</v>
      </c>
      <c r="I12">
        <v>11</v>
      </c>
    </row>
    <row r="13" spans="1:9" ht="12.75">
      <c r="A13" s="22" t="s">
        <v>9</v>
      </c>
      <c r="B13" s="9">
        <v>1024614469</v>
      </c>
      <c r="C13" s="10">
        <v>53513401</v>
      </c>
      <c r="D13" s="11">
        <f t="shared" si="0"/>
        <v>0.052227840440539394</v>
      </c>
      <c r="G13" s="26">
        <v>0.052227840440539394</v>
      </c>
      <c r="H13" s="24">
        <f t="shared" si="1"/>
        <v>3.1133937792850936</v>
      </c>
      <c r="I13">
        <v>3</v>
      </c>
    </row>
    <row r="14" spans="1:9" ht="12.75">
      <c r="A14" s="22" t="s">
        <v>10</v>
      </c>
      <c r="B14" s="9">
        <v>17911679</v>
      </c>
      <c r="C14" s="10">
        <v>2609905</v>
      </c>
      <c r="D14" s="11">
        <f t="shared" si="0"/>
        <v>0.1457096791428654</v>
      </c>
      <c r="G14" s="26">
        <v>0.1457096791428654</v>
      </c>
      <c r="H14" s="24">
        <f t="shared" si="1"/>
        <v>12.004021893355588</v>
      </c>
      <c r="I14">
        <v>12</v>
      </c>
    </row>
    <row r="15" spans="1:9" ht="12.75">
      <c r="A15" s="22" t="s">
        <v>11</v>
      </c>
      <c r="B15" s="9">
        <v>61847509</v>
      </c>
      <c r="C15" s="10">
        <v>6577909</v>
      </c>
      <c r="D15" s="11">
        <f t="shared" si="0"/>
        <v>0.10635689466490882</v>
      </c>
      <c r="G15" s="26">
        <v>0.10635689466490882</v>
      </c>
      <c r="H15" s="24">
        <f t="shared" si="1"/>
        <v>10.933870480543467</v>
      </c>
      <c r="I15">
        <v>11</v>
      </c>
    </row>
    <row r="16" spans="1:9" ht="12.75">
      <c r="A16" s="22" t="s">
        <v>12</v>
      </c>
      <c r="B16" s="9">
        <v>156109710</v>
      </c>
      <c r="C16" s="10">
        <v>4860310</v>
      </c>
      <c r="D16" s="11">
        <f t="shared" si="0"/>
        <v>0.031133937792850938</v>
      </c>
      <c r="G16" s="26">
        <v>0.031133937792850938</v>
      </c>
      <c r="H16" s="24">
        <f t="shared" si="1"/>
        <v>11.993661843930042</v>
      </c>
      <c r="I16">
        <v>12</v>
      </c>
    </row>
    <row r="17" spans="1:9" ht="12.75">
      <c r="A17" s="22" t="s">
        <v>13</v>
      </c>
      <c r="B17" s="9">
        <v>39540581</v>
      </c>
      <c r="C17" s="10">
        <v>4746460</v>
      </c>
      <c r="D17" s="11">
        <f t="shared" si="0"/>
        <v>0.12004021893355589</v>
      </c>
      <c r="G17" s="26">
        <v>0.12004021893355589</v>
      </c>
      <c r="H17" s="24">
        <f t="shared" si="1"/>
        <v>21.719854963342282</v>
      </c>
      <c r="I17">
        <v>22</v>
      </c>
    </row>
    <row r="18" spans="1:9" ht="12.75">
      <c r="A18" s="22" t="s">
        <v>14</v>
      </c>
      <c r="B18" s="9">
        <v>414562456</v>
      </c>
      <c r="C18" s="10">
        <v>45327722</v>
      </c>
      <c r="D18" s="11">
        <f t="shared" si="0"/>
        <v>0.10933870480543467</v>
      </c>
      <c r="G18" s="26">
        <v>0.10933870480543467</v>
      </c>
      <c r="H18" s="24">
        <f t="shared" si="1"/>
        <v>27.3408061638411</v>
      </c>
      <c r="I18">
        <v>27</v>
      </c>
    </row>
    <row r="19" spans="1:9" ht="12.75">
      <c r="A19" s="22" t="s">
        <v>15</v>
      </c>
      <c r="B19" s="9">
        <v>121215065</v>
      </c>
      <c r="C19" s="10">
        <v>14538125</v>
      </c>
      <c r="D19" s="11">
        <f t="shared" si="0"/>
        <v>0.11993661843930042</v>
      </c>
      <c r="G19" s="26">
        <v>0.11993661843930042</v>
      </c>
      <c r="H19" s="24">
        <f t="shared" si="1"/>
        <v>7.97672933038061</v>
      </c>
      <c r="I19">
        <v>8</v>
      </c>
    </row>
    <row r="20" spans="1:9" ht="12.75">
      <c r="A20" s="22" t="s">
        <v>16</v>
      </c>
      <c r="B20" s="9">
        <v>76526860</v>
      </c>
      <c r="C20" s="10">
        <v>16621523</v>
      </c>
      <c r="D20" s="11">
        <f t="shared" si="0"/>
        <v>0.21719854963342283</v>
      </c>
      <c r="G20" s="26">
        <v>0.21719854963342283</v>
      </c>
      <c r="H20" s="24">
        <f>G24*100</f>
        <v>10.235952017415123</v>
      </c>
      <c r="I20">
        <v>10</v>
      </c>
    </row>
    <row r="21" spans="1:9" ht="12.75">
      <c r="A21" s="22" t="s">
        <v>17</v>
      </c>
      <c r="B21" s="9">
        <v>13061985</v>
      </c>
      <c r="C21" s="10">
        <v>3571252</v>
      </c>
      <c r="D21" s="11">
        <f t="shared" si="0"/>
        <v>0.273408061638411</v>
      </c>
      <c r="G21" s="26">
        <v>0.273408061638411</v>
      </c>
      <c r="H21" s="24">
        <f>G25*100</f>
        <v>22.31767542985116</v>
      </c>
      <c r="I21">
        <v>22</v>
      </c>
    </row>
    <row r="22" spans="1:9" ht="12.75">
      <c r="A22" s="22" t="s">
        <v>18</v>
      </c>
      <c r="B22" s="9">
        <v>12550219000</v>
      </c>
      <c r="C22" s="10">
        <v>1001097000</v>
      </c>
      <c r="D22" s="11">
        <f t="shared" si="0"/>
        <v>0.0797672933038061</v>
      </c>
      <c r="G22" s="26">
        <v>0.0797672933038061</v>
      </c>
      <c r="H22" s="24">
        <f>G26*100</f>
        <v>4.084693302645727</v>
      </c>
      <c r="I22">
        <v>4</v>
      </c>
    </row>
    <row r="23" spans="1:9" ht="12.75">
      <c r="A23" s="22" t="s">
        <v>19</v>
      </c>
      <c r="B23" s="9">
        <v>0</v>
      </c>
      <c r="C23" s="10">
        <v>0</v>
      </c>
      <c r="D23" s="11"/>
      <c r="H23" s="24">
        <f>G27*100</f>
        <v>9.331186596479846</v>
      </c>
      <c r="I23">
        <v>9</v>
      </c>
    </row>
    <row r="24" spans="1:9" ht="12.75">
      <c r="A24" s="22" t="s">
        <v>20</v>
      </c>
      <c r="B24" s="9">
        <v>308053183</v>
      </c>
      <c r="C24" s="10">
        <v>31532176</v>
      </c>
      <c r="D24" s="11">
        <f t="shared" si="0"/>
        <v>0.10235952017415123</v>
      </c>
      <c r="G24" s="26">
        <v>0.10235952017415123</v>
      </c>
      <c r="H24" s="24">
        <f>G28*100</f>
        <v>8.06333929151945</v>
      </c>
      <c r="I24">
        <v>8</v>
      </c>
    </row>
    <row r="25" spans="1:9" ht="12.75">
      <c r="A25" s="22" t="s">
        <v>21</v>
      </c>
      <c r="B25" s="9">
        <v>35928948</v>
      </c>
      <c r="C25" s="10">
        <v>8018506</v>
      </c>
      <c r="D25" s="11">
        <f t="shared" si="0"/>
        <v>0.2231767542985116</v>
      </c>
      <c r="G25" s="26">
        <v>0.2231767542985116</v>
      </c>
      <c r="H25" s="24">
        <f aca="true" t="shared" si="2" ref="H25:H35">G30*100</f>
        <v>4.726207890662894</v>
      </c>
      <c r="I25">
        <v>5</v>
      </c>
    </row>
    <row r="26" spans="1:9" ht="12.75">
      <c r="A26" s="22" t="s">
        <v>22</v>
      </c>
      <c r="B26" s="9">
        <v>130575189</v>
      </c>
      <c r="C26" s="10">
        <v>5333596</v>
      </c>
      <c r="D26" s="11">
        <f t="shared" si="0"/>
        <v>0.04084693302645727</v>
      </c>
      <c r="G26" s="26">
        <v>0.04084693302645727</v>
      </c>
      <c r="H26" s="24">
        <f t="shared" si="2"/>
        <v>27.29271639497675</v>
      </c>
      <c r="I26">
        <v>27</v>
      </c>
    </row>
    <row r="27" spans="1:9" ht="12.75">
      <c r="A27" s="22" t="s">
        <v>23</v>
      </c>
      <c r="B27" s="9">
        <v>261044260</v>
      </c>
      <c r="C27" s="10">
        <v>24358527</v>
      </c>
      <c r="D27" s="11">
        <f t="shared" si="0"/>
        <v>0.09331186596479846</v>
      </c>
      <c r="G27" s="26">
        <v>0.09331186596479846</v>
      </c>
      <c r="H27" s="24">
        <f t="shared" si="2"/>
        <v>24.351363059600185</v>
      </c>
      <c r="I27">
        <v>24</v>
      </c>
    </row>
    <row r="28" spans="1:9" ht="12.75">
      <c r="A28" s="22" t="s">
        <v>24</v>
      </c>
      <c r="B28" s="9">
        <v>8419229</v>
      </c>
      <c r="C28" s="10">
        <v>678871</v>
      </c>
      <c r="D28" s="11">
        <f t="shared" si="0"/>
        <v>0.08063339291519449</v>
      </c>
      <c r="G28" s="26">
        <v>0.08063339291519449</v>
      </c>
      <c r="H28" s="24">
        <f t="shared" si="2"/>
        <v>9.467232508320771</v>
      </c>
      <c r="I28">
        <v>9</v>
      </c>
    </row>
    <row r="29" spans="1:9" ht="12.75">
      <c r="A29" s="22" t="s">
        <v>25</v>
      </c>
      <c r="B29" s="9">
        <v>0</v>
      </c>
      <c r="C29" s="10">
        <v>0</v>
      </c>
      <c r="D29" s="11"/>
      <c r="H29" s="24">
        <f t="shared" si="2"/>
        <v>30.50983929312708</v>
      </c>
      <c r="I29">
        <v>31</v>
      </c>
    </row>
    <row r="30" spans="1:9" ht="12.75">
      <c r="A30" s="22" t="s">
        <v>26</v>
      </c>
      <c r="B30" s="9">
        <v>419209342</v>
      </c>
      <c r="C30" s="10">
        <v>19812705</v>
      </c>
      <c r="D30" s="11">
        <f t="shared" si="0"/>
        <v>0.047262078906628945</v>
      </c>
      <c r="G30" s="26">
        <v>0.047262078906628945</v>
      </c>
      <c r="H30" s="24">
        <f t="shared" si="2"/>
        <v>24.640302820731247</v>
      </c>
      <c r="I30">
        <v>25</v>
      </c>
    </row>
    <row r="31" spans="1:9" ht="12.75">
      <c r="A31" s="22" t="s">
        <v>27</v>
      </c>
      <c r="B31" s="9">
        <v>172002641</v>
      </c>
      <c r="C31" s="10">
        <v>46944193</v>
      </c>
      <c r="D31" s="11">
        <f t="shared" si="0"/>
        <v>0.2729271639497675</v>
      </c>
      <c r="G31" s="26">
        <v>0.2729271639497675</v>
      </c>
      <c r="H31" s="24">
        <f t="shared" si="2"/>
        <v>3.6518570438261233</v>
      </c>
      <c r="I31">
        <v>4</v>
      </c>
    </row>
    <row r="32" spans="1:9" ht="12.75">
      <c r="A32" s="22" t="s">
        <v>28</v>
      </c>
      <c r="B32" s="9">
        <v>45158737</v>
      </c>
      <c r="C32" s="10">
        <v>10996768</v>
      </c>
      <c r="D32" s="11">
        <f t="shared" si="0"/>
        <v>0.24351363059600184</v>
      </c>
      <c r="G32" s="26">
        <v>0.24351363059600184</v>
      </c>
      <c r="H32" s="24">
        <f t="shared" si="2"/>
        <v>5.796263901411736</v>
      </c>
      <c r="I32">
        <v>6</v>
      </c>
    </row>
    <row r="33" spans="1:9" ht="12.75">
      <c r="A33" s="22" t="s">
        <v>29</v>
      </c>
      <c r="B33" s="9">
        <v>2469157917</v>
      </c>
      <c r="C33" s="10">
        <v>233760921</v>
      </c>
      <c r="D33" s="11">
        <f t="shared" si="0"/>
        <v>0.0946723250832077</v>
      </c>
      <c r="G33" s="26">
        <v>0.0946723250832077</v>
      </c>
      <c r="H33" s="24">
        <f t="shared" si="2"/>
        <v>56.86486116675178</v>
      </c>
      <c r="I33">
        <v>57</v>
      </c>
    </row>
    <row r="34" spans="1:9" ht="12.75">
      <c r="A34" s="22" t="s">
        <v>30</v>
      </c>
      <c r="B34" s="9">
        <v>285912663</v>
      </c>
      <c r="C34" s="10">
        <v>87231494</v>
      </c>
      <c r="D34" s="11">
        <f t="shared" si="0"/>
        <v>0.3050983929312708</v>
      </c>
      <c r="G34" s="26">
        <v>0.3050983929312708</v>
      </c>
      <c r="H34" s="24">
        <f t="shared" si="2"/>
        <v>12.313764213852489</v>
      </c>
      <c r="I34">
        <v>12</v>
      </c>
    </row>
    <row r="35" spans="1:9" ht="12.75">
      <c r="A35" s="22" t="s">
        <v>31</v>
      </c>
      <c r="B35" s="9">
        <v>19167512</v>
      </c>
      <c r="C35" s="10">
        <v>4722933</v>
      </c>
      <c r="D35" s="11">
        <f t="shared" si="0"/>
        <v>0.24640302820731247</v>
      </c>
      <c r="G35" s="26">
        <v>0.24640302820731247</v>
      </c>
      <c r="H35" s="24">
        <f t="shared" si="2"/>
        <v>8.550996475644899</v>
      </c>
      <c r="I35">
        <v>9</v>
      </c>
    </row>
    <row r="36" spans="1:9" ht="12.75">
      <c r="A36" s="22" t="s">
        <v>32</v>
      </c>
      <c r="B36" s="9">
        <v>1959116311</v>
      </c>
      <c r="C36" s="10">
        <v>71544127</v>
      </c>
      <c r="D36" s="11">
        <f t="shared" si="0"/>
        <v>0.03651857043826123</v>
      </c>
      <c r="G36" s="26">
        <v>0.03651857043826123</v>
      </c>
      <c r="H36" s="24">
        <f aca="true" t="shared" si="3" ref="H36:H55">G42*100</f>
        <v>4.780421698739856</v>
      </c>
      <c r="I36">
        <v>5</v>
      </c>
    </row>
    <row r="37" spans="1:9" ht="12.75">
      <c r="A37" s="22" t="s">
        <v>33</v>
      </c>
      <c r="B37" s="9">
        <v>1801125704</v>
      </c>
      <c r="C37" s="10">
        <v>104397999</v>
      </c>
      <c r="D37" s="11">
        <f t="shared" si="0"/>
        <v>0.05796263901411736</v>
      </c>
      <c r="G37" s="26">
        <v>0.05796263901411736</v>
      </c>
      <c r="H37" s="24">
        <f t="shared" si="3"/>
        <v>11.32960679492658</v>
      </c>
      <c r="I37">
        <v>11</v>
      </c>
    </row>
    <row r="38" spans="1:9" ht="12.75">
      <c r="A38" s="22" t="s">
        <v>34</v>
      </c>
      <c r="B38" s="9">
        <v>30168782</v>
      </c>
      <c r="C38" s="10">
        <v>17155436</v>
      </c>
      <c r="D38" s="11">
        <f t="shared" si="0"/>
        <v>0.5686486116675178</v>
      </c>
      <c r="G38" s="26">
        <v>0.5686486116675178</v>
      </c>
      <c r="H38" s="24">
        <f t="shared" si="3"/>
        <v>33.106198464248514</v>
      </c>
      <c r="I38">
        <v>33</v>
      </c>
    </row>
    <row r="39" spans="1:9" ht="12.75">
      <c r="A39" s="22" t="s">
        <v>35</v>
      </c>
      <c r="B39" s="9">
        <v>1864701971</v>
      </c>
      <c r="C39" s="10">
        <v>229615004</v>
      </c>
      <c r="D39" s="11">
        <f t="shared" si="0"/>
        <v>0.12313764213852488</v>
      </c>
      <c r="G39" s="26">
        <v>0.12313764213852488</v>
      </c>
      <c r="H39" s="24">
        <f t="shared" si="3"/>
        <v>12.545576758999081</v>
      </c>
      <c r="I39">
        <v>13</v>
      </c>
    </row>
    <row r="40" spans="1:9" ht="12.75">
      <c r="A40" s="22" t="s">
        <v>36</v>
      </c>
      <c r="B40" s="9">
        <v>2785063854</v>
      </c>
      <c r="C40" s="10">
        <v>238150712</v>
      </c>
      <c r="D40" s="11">
        <f t="shared" si="0"/>
        <v>0.085509964756449</v>
      </c>
      <c r="G40" s="26">
        <v>0.085509964756449</v>
      </c>
      <c r="H40" s="24">
        <f t="shared" si="3"/>
        <v>5.7647591028074645</v>
      </c>
      <c r="I40">
        <v>6</v>
      </c>
    </row>
    <row r="41" spans="1:9" ht="12.75">
      <c r="A41" s="22" t="s">
        <v>37</v>
      </c>
      <c r="B41" s="9">
        <v>0</v>
      </c>
      <c r="C41" s="10">
        <v>0</v>
      </c>
      <c r="D41" s="11"/>
      <c r="H41" s="24">
        <f t="shared" si="3"/>
        <v>5.256453767917653</v>
      </c>
      <c r="I41">
        <v>5</v>
      </c>
    </row>
    <row r="42" spans="1:9" ht="12.75">
      <c r="A42" s="22" t="s">
        <v>38</v>
      </c>
      <c r="B42" s="9">
        <v>595409083</v>
      </c>
      <c r="C42" s="10">
        <v>28463065</v>
      </c>
      <c r="D42" s="11">
        <f t="shared" si="0"/>
        <v>0.04780421698739856</v>
      </c>
      <c r="G42" s="26">
        <v>0.04780421698739856</v>
      </c>
      <c r="H42" s="24">
        <f t="shared" si="3"/>
        <v>45.1579134424843</v>
      </c>
      <c r="I42">
        <v>45</v>
      </c>
    </row>
    <row r="43" spans="1:9" ht="12.75">
      <c r="A43" s="22" t="s">
        <v>39</v>
      </c>
      <c r="B43" s="9">
        <v>297163358</v>
      </c>
      <c r="C43" s="10">
        <v>33667440</v>
      </c>
      <c r="D43" s="11">
        <f t="shared" si="0"/>
        <v>0.1132960679492658</v>
      </c>
      <c r="G43" s="26">
        <v>0.1132960679492658</v>
      </c>
      <c r="H43" s="24">
        <f t="shared" si="3"/>
        <v>2.9779526105545697</v>
      </c>
      <c r="I43">
        <v>3</v>
      </c>
    </row>
    <row r="44" spans="1:9" ht="12.75">
      <c r="A44" s="22" t="s">
        <v>40</v>
      </c>
      <c r="B44" s="9">
        <v>878452675</v>
      </c>
      <c r="C44" s="10">
        <v>290822286</v>
      </c>
      <c r="D44" s="11">
        <f t="shared" si="0"/>
        <v>0.33106198464248515</v>
      </c>
      <c r="G44" s="26">
        <v>0.33106198464248515</v>
      </c>
      <c r="H44" s="24">
        <f t="shared" si="3"/>
        <v>19.787232957021082</v>
      </c>
      <c r="I44">
        <v>20</v>
      </c>
    </row>
    <row r="45" spans="1:9" ht="12.75">
      <c r="A45" s="22" t="s">
        <v>41</v>
      </c>
      <c r="B45" s="9">
        <v>325006381</v>
      </c>
      <c r="C45" s="10">
        <v>40773925</v>
      </c>
      <c r="D45" s="11">
        <f t="shared" si="0"/>
        <v>0.1254557675899908</v>
      </c>
      <c r="G45" s="26">
        <v>0.1254557675899908</v>
      </c>
      <c r="H45" s="24">
        <f t="shared" si="3"/>
        <v>39.67608816842545</v>
      </c>
      <c r="I45">
        <v>40</v>
      </c>
    </row>
    <row r="46" spans="1:9" ht="12.75">
      <c r="A46" s="22" t="s">
        <v>42</v>
      </c>
      <c r="B46" s="9">
        <v>1908695594</v>
      </c>
      <c r="C46" s="10">
        <v>110031703</v>
      </c>
      <c r="D46" s="11">
        <f t="shared" si="0"/>
        <v>0.057647591028074645</v>
      </c>
      <c r="G46" s="26">
        <v>0.057647591028074645</v>
      </c>
      <c r="H46" s="24">
        <f t="shared" si="3"/>
        <v>14.197328534448165</v>
      </c>
      <c r="I46">
        <v>14</v>
      </c>
    </row>
    <row r="47" spans="1:9" ht="12.75">
      <c r="A47" s="22" t="s">
        <v>43</v>
      </c>
      <c r="B47" s="9">
        <v>321910127</v>
      </c>
      <c r="C47" s="10">
        <v>16921057</v>
      </c>
      <c r="D47" s="11">
        <f t="shared" si="0"/>
        <v>0.05256453767917652</v>
      </c>
      <c r="G47" s="26">
        <v>0.05256453767917652</v>
      </c>
      <c r="H47" s="24">
        <f t="shared" si="3"/>
        <v>21.342774454823417</v>
      </c>
      <c r="I47">
        <v>21</v>
      </c>
    </row>
    <row r="48" spans="1:9" ht="12.75">
      <c r="A48" s="22" t="s">
        <v>44</v>
      </c>
      <c r="B48" s="9">
        <v>62097785</v>
      </c>
      <c r="C48" s="10">
        <v>28042064</v>
      </c>
      <c r="D48" s="11">
        <f t="shared" si="0"/>
        <v>0.451579134424843</v>
      </c>
      <c r="G48" s="26">
        <v>0.451579134424843</v>
      </c>
      <c r="H48" s="24">
        <f t="shared" si="3"/>
        <v>37.36046750339442</v>
      </c>
      <c r="I48">
        <v>37</v>
      </c>
    </row>
    <row r="49" spans="1:9" ht="12.75">
      <c r="A49" s="22" t="s">
        <v>45</v>
      </c>
      <c r="B49" s="9">
        <v>6273169</v>
      </c>
      <c r="C49" s="10">
        <v>186812</v>
      </c>
      <c r="D49" s="11">
        <f t="shared" si="0"/>
        <v>0.029779526105545698</v>
      </c>
      <c r="G49" s="26">
        <v>0.029779526105545698</v>
      </c>
      <c r="H49" s="24">
        <f t="shared" si="3"/>
        <v>90.80950808121709</v>
      </c>
      <c r="I49">
        <v>91</v>
      </c>
    </row>
    <row r="50" spans="1:9" ht="12.75">
      <c r="A50" s="22" t="s">
        <v>46</v>
      </c>
      <c r="B50" s="9">
        <v>29400230</v>
      </c>
      <c r="C50" s="10">
        <v>5817492</v>
      </c>
      <c r="D50" s="11">
        <f t="shared" si="0"/>
        <v>0.19787232957021084</v>
      </c>
      <c r="G50" s="26">
        <v>0.19787232957021084</v>
      </c>
      <c r="H50" s="24">
        <f t="shared" si="3"/>
        <v>11.173399479879963</v>
      </c>
      <c r="I50">
        <v>11</v>
      </c>
    </row>
    <row r="51" spans="1:9" ht="12.75">
      <c r="A51" s="22" t="s">
        <v>47</v>
      </c>
      <c r="B51" s="9">
        <v>185025103</v>
      </c>
      <c r="C51" s="10">
        <v>73410723</v>
      </c>
      <c r="D51" s="11">
        <f t="shared" si="0"/>
        <v>0.3967608816842545</v>
      </c>
      <c r="G51" s="26">
        <v>0.3967608816842545</v>
      </c>
      <c r="H51" s="24">
        <f t="shared" si="3"/>
        <v>6.012151234787772</v>
      </c>
      <c r="I51">
        <v>6</v>
      </c>
    </row>
    <row r="52" spans="1:9" ht="12.75">
      <c r="A52" s="22" t="s">
        <v>48</v>
      </c>
      <c r="B52" s="9">
        <v>436852573</v>
      </c>
      <c r="C52" s="10">
        <v>62021395</v>
      </c>
      <c r="D52" s="11">
        <f t="shared" si="0"/>
        <v>0.14197328534448164</v>
      </c>
      <c r="G52" s="26">
        <v>0.14197328534448164</v>
      </c>
      <c r="H52" s="24">
        <f t="shared" si="3"/>
        <v>9.5852931988787</v>
      </c>
      <c r="I52">
        <v>10</v>
      </c>
    </row>
    <row r="53" spans="1:9" ht="12.75">
      <c r="A53" s="22" t="s">
        <v>49</v>
      </c>
      <c r="B53" s="9">
        <v>195624782</v>
      </c>
      <c r="C53" s="10">
        <v>41751756</v>
      </c>
      <c r="D53" s="11">
        <f t="shared" si="0"/>
        <v>0.21342774454823418</v>
      </c>
      <c r="G53" s="26">
        <v>0.21342774454823418</v>
      </c>
      <c r="H53" s="24">
        <f t="shared" si="3"/>
        <v>9.193545546180856</v>
      </c>
      <c r="I53">
        <v>9</v>
      </c>
    </row>
    <row r="54" spans="1:9" ht="12.75">
      <c r="A54" s="22" t="s">
        <v>50</v>
      </c>
      <c r="B54" s="9">
        <v>46319407</v>
      </c>
      <c r="C54" s="10">
        <v>17305147</v>
      </c>
      <c r="D54" s="11">
        <f t="shared" si="0"/>
        <v>0.3736046750339442</v>
      </c>
      <c r="G54" s="26">
        <v>0.3736046750339442</v>
      </c>
      <c r="H54" s="24">
        <f t="shared" si="3"/>
        <v>44.71694612670394</v>
      </c>
      <c r="I54">
        <v>45</v>
      </c>
    </row>
    <row r="55" spans="1:9" ht="12.75">
      <c r="A55" s="22" t="s">
        <v>51</v>
      </c>
      <c r="B55" s="9">
        <v>15277278</v>
      </c>
      <c r="C55" s="10">
        <v>13873221</v>
      </c>
      <c r="D55" s="11">
        <f t="shared" si="0"/>
        <v>0.9080950808121708</v>
      </c>
      <c r="G55" s="26">
        <v>0.9080950808121708</v>
      </c>
      <c r="H55" s="24">
        <f t="shared" si="3"/>
        <v>1.4597126036082109</v>
      </c>
      <c r="I55">
        <v>1</v>
      </c>
    </row>
    <row r="56" spans="1:9" ht="12.75">
      <c r="A56" s="22" t="s">
        <v>52</v>
      </c>
      <c r="B56" s="9">
        <v>14986925</v>
      </c>
      <c r="C56" s="10">
        <v>1674549</v>
      </c>
      <c r="D56" s="11">
        <f t="shared" si="0"/>
        <v>0.11173399479879963</v>
      </c>
      <c r="G56" s="26">
        <v>0.11173399479879963</v>
      </c>
      <c r="I56">
        <f>MODE(I4:I55)</f>
        <v>11</v>
      </c>
    </row>
    <row r="57" spans="1:7" ht="12.75">
      <c r="A57" s="22" t="s">
        <v>53</v>
      </c>
      <c r="B57" s="9">
        <v>480474956</v>
      </c>
      <c r="C57" s="10">
        <v>28886881</v>
      </c>
      <c r="D57" s="11">
        <f t="shared" si="0"/>
        <v>0.060121512347877715</v>
      </c>
      <c r="G57" s="26">
        <v>0.060121512347877715</v>
      </c>
    </row>
    <row r="58" spans="1:7" ht="12.75">
      <c r="A58" s="22" t="s">
        <v>54</v>
      </c>
      <c r="B58" s="9">
        <v>50115045</v>
      </c>
      <c r="C58" s="10">
        <v>4803674</v>
      </c>
      <c r="D58" s="11">
        <f t="shared" si="0"/>
        <v>0.095852931988787</v>
      </c>
      <c r="G58" s="26">
        <v>0.095852931988787</v>
      </c>
    </row>
    <row r="59" spans="1:7" ht="12.75">
      <c r="A59" s="22" t="s">
        <v>55</v>
      </c>
      <c r="B59" s="9">
        <v>692813819</v>
      </c>
      <c r="C59" s="10">
        <v>63694154</v>
      </c>
      <c r="D59" s="11">
        <f t="shared" si="0"/>
        <v>0.09193545546180856</v>
      </c>
      <c r="G59" s="26">
        <v>0.09193545546180856</v>
      </c>
    </row>
    <row r="60" spans="1:7" ht="12.75">
      <c r="A60" s="22" t="s">
        <v>56</v>
      </c>
      <c r="B60" s="9">
        <v>69617348</v>
      </c>
      <c r="C60" s="10">
        <v>31130752</v>
      </c>
      <c r="D60" s="11">
        <f t="shared" si="0"/>
        <v>0.4471694612670394</v>
      </c>
      <c r="G60" s="26">
        <v>0.4471694612670394</v>
      </c>
    </row>
    <row r="61" spans="1:7" ht="12.75">
      <c r="A61" s="22" t="s">
        <v>57</v>
      </c>
      <c r="B61" s="9">
        <v>34253318</v>
      </c>
      <c r="C61" s="10">
        <v>500000</v>
      </c>
      <c r="D61" s="11">
        <f t="shared" si="0"/>
        <v>0.01459712603608211</v>
      </c>
      <c r="G61" s="26">
        <v>0.01459712603608211</v>
      </c>
    </row>
    <row r="62" spans="1:8" ht="12.75">
      <c r="A62" s="22"/>
      <c r="B62" s="12"/>
      <c r="C62" s="13"/>
      <c r="D62" s="14"/>
      <c r="H62" s="24" t="s">
        <v>65</v>
      </c>
    </row>
    <row r="63" spans="1:8" ht="13.5" thickBot="1">
      <c r="A63" s="23" t="s">
        <v>60</v>
      </c>
      <c r="B63" s="18">
        <f>SUM(B4:B62)</f>
        <v>36822794796</v>
      </c>
      <c r="C63" s="19">
        <f>SUM(C4:C62)</f>
        <v>3629006795</v>
      </c>
      <c r="D63" s="20">
        <f t="shared" si="0"/>
        <v>0.09855326884080545</v>
      </c>
      <c r="G63" s="26">
        <v>0.09855326884080545</v>
      </c>
      <c r="H63" s="24">
        <f>G63*100</f>
        <v>9.855326884080545</v>
      </c>
    </row>
    <row r="64" spans="4:8" ht="12.75" thickTop="1">
      <c r="D64"/>
      <c r="G64" s="26" t="s">
        <v>65</v>
      </c>
      <c r="H64" s="24" t="e">
        <f>MODE(H4:H55)</f>
        <v>#N/A</v>
      </c>
    </row>
    <row r="65" spans="1:7" ht="12.75">
      <c r="A65" s="5" t="s">
        <v>61</v>
      </c>
      <c r="D65" s="3">
        <f>SUM(D4:D61)/52</f>
        <v>0.17874209574974856</v>
      </c>
      <c r="G65" s="26">
        <v>0.17874209574974856</v>
      </c>
    </row>
    <row r="66" spans="1:7" ht="12.75">
      <c r="A66" s="5" t="s">
        <v>62</v>
      </c>
      <c r="B66" s="2">
        <f>B63/52</f>
        <v>708130669.1538461</v>
      </c>
      <c r="C66" s="2">
        <f>C63/52</f>
        <v>69788592.21153846</v>
      </c>
      <c r="D66" s="3">
        <f>C66/B66</f>
        <v>0.09855326884080545</v>
      </c>
      <c r="G66" s="26">
        <v>0.09855326884080545</v>
      </c>
    </row>
  </sheetData>
  <printOptions horizontalCentered="1"/>
  <pageMargins left="0.75" right="0.75" top="0.66" bottom="0.28" header="0.25" footer="0.19"/>
  <pageSetup fitToHeight="1" fitToWidth="1" horizontalDpi="600" verticalDpi="600" orientation="portrait" scale="86" r:id="rId1"/>
  <headerFooter alignWithMargins="0">
    <oddHeader>&amp;C
&amp;12Budget to Reserves Comparison/General Fund
CAFR As of June 30, 2004&amp;R&amp;14Attachment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workbookViewId="0" topLeftCell="A35">
      <selection activeCell="B35" sqref="B1:B16384"/>
    </sheetView>
  </sheetViews>
  <sheetFormatPr defaultColWidth="9.140625" defaultRowHeight="12.75"/>
  <cols>
    <col min="1" max="1" width="21.7109375" style="4" customWidth="1"/>
    <col min="2" max="2" width="8.8515625" style="26" customWidth="1"/>
  </cols>
  <sheetData>
    <row r="2" spans="1:2" s="1" customFormat="1" ht="33" customHeight="1">
      <c r="A2" s="21" t="s">
        <v>58</v>
      </c>
      <c r="B2" s="25" t="s">
        <v>63</v>
      </c>
    </row>
    <row r="3" ht="12.75">
      <c r="A3" s="22"/>
    </row>
    <row r="4" spans="1:4" ht="12.75">
      <c r="A4" s="22" t="s">
        <v>0</v>
      </c>
      <c r="B4" s="26">
        <v>0.17681878641127297</v>
      </c>
      <c r="C4" s="24">
        <f>B4*100</f>
        <v>17.681878641127298</v>
      </c>
      <c r="D4">
        <v>18</v>
      </c>
    </row>
    <row r="5" spans="1:4" ht="12.75">
      <c r="A5" s="22" t="s">
        <v>1</v>
      </c>
      <c r="C5" s="24">
        <f>B6*100</f>
        <v>48.09793847406459</v>
      </c>
      <c r="D5">
        <v>48</v>
      </c>
    </row>
    <row r="6" spans="1:4" ht="12.75">
      <c r="A6" s="22" t="s">
        <v>2</v>
      </c>
      <c r="B6" s="26">
        <v>0.48097938474064594</v>
      </c>
      <c r="C6" s="24">
        <f>B7*100</f>
        <v>8.346273545197409</v>
      </c>
      <c r="D6">
        <v>8</v>
      </c>
    </row>
    <row r="7" spans="1:4" ht="12.75">
      <c r="A7" s="22" t="s">
        <v>3</v>
      </c>
      <c r="B7" s="26">
        <v>0.0834627354519741</v>
      </c>
      <c r="C7" s="24">
        <f>B8*100</f>
        <v>20.243049086538818</v>
      </c>
      <c r="D7">
        <v>20</v>
      </c>
    </row>
    <row r="8" spans="1:4" ht="12.75">
      <c r="A8" s="22" t="s">
        <v>4</v>
      </c>
      <c r="B8" s="26">
        <v>0.20243049086538817</v>
      </c>
      <c r="C8" s="24">
        <f>B10*100</f>
        <v>9.749349609108261</v>
      </c>
      <c r="D8">
        <v>10</v>
      </c>
    </row>
    <row r="9" spans="1:4" ht="12.75">
      <c r="A9" s="22" t="s">
        <v>5</v>
      </c>
      <c r="C9" s="24">
        <f aca="true" t="shared" si="0" ref="C9:C19">B12*100</f>
        <v>11.39704672628217</v>
      </c>
      <c r="D9">
        <v>11</v>
      </c>
    </row>
    <row r="10" spans="1:4" ht="12.75">
      <c r="A10" s="22" t="s">
        <v>6</v>
      </c>
      <c r="B10" s="26">
        <v>0.09749349609108261</v>
      </c>
      <c r="C10" s="24">
        <f t="shared" si="0"/>
        <v>5.222784044053939</v>
      </c>
      <c r="D10">
        <v>5</v>
      </c>
    </row>
    <row r="11" spans="1:4" ht="12.75">
      <c r="A11" s="22" t="s">
        <v>7</v>
      </c>
      <c r="C11" s="24">
        <f t="shared" si="0"/>
        <v>14.57096791428654</v>
      </c>
      <c r="D11">
        <v>15</v>
      </c>
    </row>
    <row r="12" spans="1:4" ht="12.75">
      <c r="A12" s="22" t="s">
        <v>8</v>
      </c>
      <c r="B12" s="26">
        <v>0.1139704672628217</v>
      </c>
      <c r="C12" s="24">
        <f t="shared" si="0"/>
        <v>10.63568946649088</v>
      </c>
      <c r="D12">
        <v>11</v>
      </c>
    </row>
    <row r="13" spans="1:4" ht="12.75">
      <c r="A13" s="22" t="s">
        <v>9</v>
      </c>
      <c r="B13" s="26">
        <v>0.052227840440539394</v>
      </c>
      <c r="C13" s="24">
        <f t="shared" si="0"/>
        <v>3.1133937792850936</v>
      </c>
      <c r="D13">
        <v>3</v>
      </c>
    </row>
    <row r="14" spans="1:4" ht="12.75">
      <c r="A14" s="22" t="s">
        <v>10</v>
      </c>
      <c r="B14" s="26">
        <v>0.1457096791428654</v>
      </c>
      <c r="C14" s="24">
        <f t="shared" si="0"/>
        <v>12.004021893355588</v>
      </c>
      <c r="D14">
        <v>12</v>
      </c>
    </row>
    <row r="15" spans="1:4" ht="12.75">
      <c r="A15" s="22" t="s">
        <v>11</v>
      </c>
      <c r="B15" s="26">
        <v>0.10635689466490882</v>
      </c>
      <c r="C15" s="24">
        <f t="shared" si="0"/>
        <v>10.933870480543467</v>
      </c>
      <c r="D15">
        <v>11</v>
      </c>
    </row>
    <row r="16" spans="1:4" ht="12.75">
      <c r="A16" s="22" t="s">
        <v>12</v>
      </c>
      <c r="B16" s="26">
        <v>0.031133937792850938</v>
      </c>
      <c r="C16" s="24">
        <f t="shared" si="0"/>
        <v>11.993661843930042</v>
      </c>
      <c r="D16">
        <v>12</v>
      </c>
    </row>
    <row r="17" spans="1:4" ht="12.75">
      <c r="A17" s="22" t="s">
        <v>13</v>
      </c>
      <c r="B17" s="26">
        <v>0.12004021893355589</v>
      </c>
      <c r="C17" s="24">
        <f t="shared" si="0"/>
        <v>21.719854963342282</v>
      </c>
      <c r="D17">
        <v>22</v>
      </c>
    </row>
    <row r="18" spans="1:4" ht="12.75">
      <c r="A18" s="22" t="s">
        <v>14</v>
      </c>
      <c r="B18" s="26">
        <v>0.10933870480543467</v>
      </c>
      <c r="C18" s="24">
        <f t="shared" si="0"/>
        <v>27.3408061638411</v>
      </c>
      <c r="D18">
        <v>27</v>
      </c>
    </row>
    <row r="19" spans="1:4" ht="12.75">
      <c r="A19" s="22" t="s">
        <v>15</v>
      </c>
      <c r="B19" s="26">
        <v>0.11993661843930042</v>
      </c>
      <c r="C19" s="24">
        <f t="shared" si="0"/>
        <v>7.97672933038061</v>
      </c>
      <c r="D19">
        <v>8</v>
      </c>
    </row>
    <row r="20" spans="1:4" ht="12.75">
      <c r="A20" s="22" t="s">
        <v>16</v>
      </c>
      <c r="B20" s="26">
        <v>0.21719854963342283</v>
      </c>
      <c r="C20" s="24">
        <f>B24*100</f>
        <v>10.235952017415123</v>
      </c>
      <c r="D20">
        <v>10</v>
      </c>
    </row>
    <row r="21" spans="1:4" ht="12.75">
      <c r="A21" s="22" t="s">
        <v>17</v>
      </c>
      <c r="B21" s="26">
        <v>0.273408061638411</v>
      </c>
      <c r="C21" s="24">
        <f>B25*100</f>
        <v>22.31767542985116</v>
      </c>
      <c r="D21">
        <v>22</v>
      </c>
    </row>
    <row r="22" spans="1:4" ht="12.75">
      <c r="A22" s="22" t="s">
        <v>18</v>
      </c>
      <c r="B22" s="26">
        <v>0.0797672933038061</v>
      </c>
      <c r="C22" s="24">
        <f>B26*100</f>
        <v>4.084693302645727</v>
      </c>
      <c r="D22">
        <v>4</v>
      </c>
    </row>
    <row r="23" spans="1:4" ht="12.75">
      <c r="A23" s="22" t="s">
        <v>19</v>
      </c>
      <c r="C23" s="24">
        <f>B27*100</f>
        <v>9.331186596479846</v>
      </c>
      <c r="D23">
        <v>9</v>
      </c>
    </row>
    <row r="24" spans="1:4" ht="12.75">
      <c r="A24" s="22" t="s">
        <v>20</v>
      </c>
      <c r="B24" s="26">
        <v>0.10235952017415123</v>
      </c>
      <c r="C24" s="24">
        <f>B28*100</f>
        <v>8.06333929151945</v>
      </c>
      <c r="D24">
        <v>8</v>
      </c>
    </row>
    <row r="25" spans="1:4" ht="12.75">
      <c r="A25" s="22" t="s">
        <v>21</v>
      </c>
      <c r="B25" s="26">
        <v>0.2231767542985116</v>
      </c>
      <c r="C25" s="24">
        <f aca="true" t="shared" si="1" ref="C25:C35">B30*100</f>
        <v>4.726207890662894</v>
      </c>
      <c r="D25">
        <v>5</v>
      </c>
    </row>
    <row r="26" spans="1:4" ht="12.75">
      <c r="A26" s="22" t="s">
        <v>22</v>
      </c>
      <c r="B26" s="26">
        <v>0.04084693302645727</v>
      </c>
      <c r="C26" s="24">
        <f t="shared" si="1"/>
        <v>27.29271639497675</v>
      </c>
      <c r="D26">
        <v>27</v>
      </c>
    </row>
    <row r="27" spans="1:4" ht="12.75">
      <c r="A27" s="22" t="s">
        <v>23</v>
      </c>
      <c r="B27" s="26">
        <v>0.09331186596479846</v>
      </c>
      <c r="C27" s="24">
        <f t="shared" si="1"/>
        <v>24.351363059600185</v>
      </c>
      <c r="D27">
        <v>24</v>
      </c>
    </row>
    <row r="28" spans="1:4" ht="12.75">
      <c r="A28" s="22" t="s">
        <v>24</v>
      </c>
      <c r="B28" s="26">
        <v>0.08063339291519449</v>
      </c>
      <c r="C28" s="24">
        <f t="shared" si="1"/>
        <v>9.467232508320771</v>
      </c>
      <c r="D28">
        <v>9</v>
      </c>
    </row>
    <row r="29" spans="1:4" ht="12.75">
      <c r="A29" s="22" t="s">
        <v>25</v>
      </c>
      <c r="C29" s="24">
        <f t="shared" si="1"/>
        <v>30.50983929312708</v>
      </c>
      <c r="D29">
        <v>31</v>
      </c>
    </row>
    <row r="30" spans="1:4" ht="12.75">
      <c r="A30" s="22" t="s">
        <v>26</v>
      </c>
      <c r="B30" s="26">
        <v>0.047262078906628945</v>
      </c>
      <c r="C30" s="24">
        <f t="shared" si="1"/>
        <v>24.640302820731247</v>
      </c>
      <c r="D30">
        <v>25</v>
      </c>
    </row>
    <row r="31" spans="1:4" ht="12.75">
      <c r="A31" s="22" t="s">
        <v>27</v>
      </c>
      <c r="B31" s="26">
        <v>0.2729271639497675</v>
      </c>
      <c r="C31" s="24">
        <f t="shared" si="1"/>
        <v>3.6518570438261233</v>
      </c>
      <c r="D31">
        <v>4</v>
      </c>
    </row>
    <row r="32" spans="1:4" ht="12.75">
      <c r="A32" s="22" t="s">
        <v>28</v>
      </c>
      <c r="B32" s="26">
        <v>0.24351363059600184</v>
      </c>
      <c r="C32" s="24">
        <f t="shared" si="1"/>
        <v>5.796263901411736</v>
      </c>
      <c r="D32">
        <v>6</v>
      </c>
    </row>
    <row r="33" spans="1:4" ht="12.75">
      <c r="A33" s="22" t="s">
        <v>29</v>
      </c>
      <c r="B33" s="26">
        <v>0.0946723250832077</v>
      </c>
      <c r="C33" s="24">
        <f t="shared" si="1"/>
        <v>56.86486116675178</v>
      </c>
      <c r="D33">
        <v>57</v>
      </c>
    </row>
    <row r="34" spans="1:4" ht="12.75">
      <c r="A34" s="22" t="s">
        <v>30</v>
      </c>
      <c r="B34" s="26">
        <v>0.3050983929312708</v>
      </c>
      <c r="C34" s="24">
        <f t="shared" si="1"/>
        <v>12.313764213852489</v>
      </c>
      <c r="D34">
        <v>12</v>
      </c>
    </row>
    <row r="35" spans="1:4" ht="12.75">
      <c r="A35" s="22" t="s">
        <v>31</v>
      </c>
      <c r="B35" s="26">
        <v>0.24640302820731247</v>
      </c>
      <c r="C35" s="24">
        <f t="shared" si="1"/>
        <v>8.550996475644899</v>
      </c>
      <c r="D35">
        <v>9</v>
      </c>
    </row>
    <row r="36" spans="1:4" ht="12.75">
      <c r="A36" s="22" t="s">
        <v>32</v>
      </c>
      <c r="B36" s="26">
        <v>0.03651857043826123</v>
      </c>
      <c r="C36" s="24">
        <f aca="true" t="shared" si="2" ref="C36:C55">B42*100</f>
        <v>4.780421698739856</v>
      </c>
      <c r="D36">
        <v>5</v>
      </c>
    </row>
    <row r="37" spans="1:4" ht="12.75">
      <c r="A37" s="22" t="s">
        <v>33</v>
      </c>
      <c r="B37" s="26">
        <v>0.05796263901411736</v>
      </c>
      <c r="C37" s="24">
        <f t="shared" si="2"/>
        <v>11.32960679492658</v>
      </c>
      <c r="D37">
        <v>11</v>
      </c>
    </row>
    <row r="38" spans="1:4" ht="12.75">
      <c r="A38" s="22" t="s">
        <v>34</v>
      </c>
      <c r="B38" s="26">
        <v>0.5686486116675178</v>
      </c>
      <c r="C38" s="24">
        <f t="shared" si="2"/>
        <v>33.106198464248514</v>
      </c>
      <c r="D38">
        <v>33</v>
      </c>
    </row>
    <row r="39" spans="1:4" ht="12.75">
      <c r="A39" s="22" t="s">
        <v>35</v>
      </c>
      <c r="B39" s="26">
        <v>0.12313764213852488</v>
      </c>
      <c r="C39" s="24">
        <f t="shared" si="2"/>
        <v>12.545576758999081</v>
      </c>
      <c r="D39">
        <v>13</v>
      </c>
    </row>
    <row r="40" spans="1:4" ht="12.75">
      <c r="A40" s="22" t="s">
        <v>36</v>
      </c>
      <c r="B40" s="26">
        <v>0.085509964756449</v>
      </c>
      <c r="C40" s="24">
        <f t="shared" si="2"/>
        <v>5.7647591028074645</v>
      </c>
      <c r="D40">
        <v>6</v>
      </c>
    </row>
    <row r="41" spans="1:4" ht="12.75">
      <c r="A41" s="22" t="s">
        <v>37</v>
      </c>
      <c r="C41" s="24">
        <f t="shared" si="2"/>
        <v>5.256453767917653</v>
      </c>
      <c r="D41">
        <v>5</v>
      </c>
    </row>
    <row r="42" spans="1:4" ht="12.75">
      <c r="A42" s="22" t="s">
        <v>38</v>
      </c>
      <c r="B42" s="26">
        <v>0.04780421698739856</v>
      </c>
      <c r="C42" s="24">
        <f t="shared" si="2"/>
        <v>45.1579134424843</v>
      </c>
      <c r="D42">
        <v>45</v>
      </c>
    </row>
    <row r="43" spans="1:4" ht="12.75">
      <c r="A43" s="22" t="s">
        <v>39</v>
      </c>
      <c r="B43" s="26">
        <v>0.1132960679492658</v>
      </c>
      <c r="C43" s="24">
        <f t="shared" si="2"/>
        <v>2.9779526105545697</v>
      </c>
      <c r="D43">
        <v>3</v>
      </c>
    </row>
    <row r="44" spans="1:4" ht="12.75">
      <c r="A44" s="22" t="s">
        <v>40</v>
      </c>
      <c r="B44" s="26">
        <v>0.33106198464248515</v>
      </c>
      <c r="C44" s="24">
        <f t="shared" si="2"/>
        <v>19.787232957021082</v>
      </c>
      <c r="D44">
        <v>20</v>
      </c>
    </row>
    <row r="45" spans="1:4" ht="12.75">
      <c r="A45" s="22" t="s">
        <v>41</v>
      </c>
      <c r="B45" s="26">
        <v>0.1254557675899908</v>
      </c>
      <c r="C45" s="24">
        <f t="shared" si="2"/>
        <v>39.67608816842545</v>
      </c>
      <c r="D45">
        <v>40</v>
      </c>
    </row>
    <row r="46" spans="1:4" ht="12.75">
      <c r="A46" s="22" t="s">
        <v>42</v>
      </c>
      <c r="B46" s="26">
        <v>0.057647591028074645</v>
      </c>
      <c r="C46" s="24">
        <f t="shared" si="2"/>
        <v>14.197328534448165</v>
      </c>
      <c r="D46">
        <v>14</v>
      </c>
    </row>
    <row r="47" spans="1:4" ht="12.75">
      <c r="A47" s="22" t="s">
        <v>43</v>
      </c>
      <c r="B47" s="26">
        <v>0.05256453767917652</v>
      </c>
      <c r="C47" s="24">
        <f t="shared" si="2"/>
        <v>21.342774454823417</v>
      </c>
      <c r="D47">
        <v>21</v>
      </c>
    </row>
    <row r="48" spans="1:4" ht="12.75">
      <c r="A48" s="22" t="s">
        <v>44</v>
      </c>
      <c r="B48" s="26">
        <v>0.451579134424843</v>
      </c>
      <c r="C48" s="24">
        <f t="shared" si="2"/>
        <v>37.36046750339442</v>
      </c>
      <c r="D48">
        <v>37</v>
      </c>
    </row>
    <row r="49" spans="1:4" ht="12.75">
      <c r="A49" s="22" t="s">
        <v>45</v>
      </c>
      <c r="B49" s="26">
        <v>0.029779526105545698</v>
      </c>
      <c r="C49" s="24">
        <f t="shared" si="2"/>
        <v>90.80950808121709</v>
      </c>
      <c r="D49">
        <v>91</v>
      </c>
    </row>
    <row r="50" spans="1:4" ht="12.75">
      <c r="A50" s="22" t="s">
        <v>46</v>
      </c>
      <c r="B50" s="26">
        <v>0.19787232957021084</v>
      </c>
      <c r="C50" s="24">
        <f t="shared" si="2"/>
        <v>11.173399479879963</v>
      </c>
      <c r="D50">
        <v>11</v>
      </c>
    </row>
    <row r="51" spans="1:4" ht="12.75">
      <c r="A51" s="22" t="s">
        <v>47</v>
      </c>
      <c r="B51" s="26">
        <v>0.3967608816842545</v>
      </c>
      <c r="C51" s="24">
        <f t="shared" si="2"/>
        <v>6.012151234787772</v>
      </c>
      <c r="D51">
        <v>6</v>
      </c>
    </row>
    <row r="52" spans="1:4" ht="12.75">
      <c r="A52" s="22" t="s">
        <v>48</v>
      </c>
      <c r="B52" s="26">
        <v>0.14197328534448164</v>
      </c>
      <c r="C52" s="24">
        <f t="shared" si="2"/>
        <v>9.5852931988787</v>
      </c>
      <c r="D52">
        <v>10</v>
      </c>
    </row>
    <row r="53" spans="1:4" ht="12.75">
      <c r="A53" s="22" t="s">
        <v>49</v>
      </c>
      <c r="B53" s="26">
        <v>0.21342774454823418</v>
      </c>
      <c r="C53" s="24">
        <f t="shared" si="2"/>
        <v>9.193545546180856</v>
      </c>
      <c r="D53">
        <v>9</v>
      </c>
    </row>
    <row r="54" spans="1:4" ht="12.75">
      <c r="A54" s="22" t="s">
        <v>50</v>
      </c>
      <c r="B54" s="26">
        <v>0.3736046750339442</v>
      </c>
      <c r="C54" s="24">
        <f t="shared" si="2"/>
        <v>44.71694612670394</v>
      </c>
      <c r="D54">
        <v>45</v>
      </c>
    </row>
    <row r="55" spans="1:4" ht="12.75" thickBot="1">
      <c r="A55" s="22" t="s">
        <v>51</v>
      </c>
      <c r="B55" s="26">
        <v>0.9080950808121708</v>
      </c>
      <c r="C55" s="24">
        <f t="shared" si="2"/>
        <v>1.4597126036082109</v>
      </c>
      <c r="D55">
        <v>1</v>
      </c>
    </row>
    <row r="56" spans="1:5" ht="12.75" thickBot="1">
      <c r="A56" s="22" t="s">
        <v>52</v>
      </c>
      <c r="B56" s="26">
        <v>0.11173399479879963</v>
      </c>
      <c r="D56" s="27">
        <f>MODE(D4:D55)</f>
        <v>11</v>
      </c>
      <c r="E56" t="s">
        <v>66</v>
      </c>
    </row>
    <row r="57" spans="1:2" ht="12.75">
      <c r="A57" s="22" t="s">
        <v>53</v>
      </c>
      <c r="B57" s="26">
        <v>0.060121512347877715</v>
      </c>
    </row>
    <row r="58" spans="1:2" ht="12.75">
      <c r="A58" s="22" t="s">
        <v>54</v>
      </c>
      <c r="B58" s="26">
        <v>0.095852931988787</v>
      </c>
    </row>
    <row r="59" spans="1:2" ht="12.75">
      <c r="A59" s="22" t="s">
        <v>55</v>
      </c>
      <c r="B59" s="26">
        <v>0.09193545546180856</v>
      </c>
    </row>
    <row r="60" spans="1:2" ht="12.75">
      <c r="A60" s="22" t="s">
        <v>56</v>
      </c>
      <c r="B60" s="26">
        <v>0.4471694612670394</v>
      </c>
    </row>
    <row r="61" spans="1:2" ht="12.75">
      <c r="A61" s="22" t="s">
        <v>57</v>
      </c>
      <c r="B61" s="26">
        <v>0.01459712603608211</v>
      </c>
    </row>
    <row r="62" spans="1:3" ht="12.75">
      <c r="A62" s="22"/>
      <c r="C62" s="24" t="s">
        <v>65</v>
      </c>
    </row>
    <row r="63" spans="1:3" ht="12.75">
      <c r="A63" s="23" t="s">
        <v>60</v>
      </c>
      <c r="B63" s="26">
        <v>0.09855326884080545</v>
      </c>
      <c r="C63" s="24">
        <f>B63*100</f>
        <v>9.855326884080545</v>
      </c>
    </row>
    <row r="64" spans="2:3" ht="12.75">
      <c r="B64" s="26" t="s">
        <v>65</v>
      </c>
      <c r="C64" s="24" t="e">
        <f>MODE(C4:C55)</f>
        <v>#N/A</v>
      </c>
    </row>
    <row r="65" spans="1:2" ht="12.75">
      <c r="A65" s="5" t="s">
        <v>61</v>
      </c>
      <c r="B65" s="26">
        <v>0.17874209574974856</v>
      </c>
    </row>
    <row r="66" spans="1:2" ht="12.75">
      <c r="A66" s="5" t="s">
        <v>62</v>
      </c>
      <c r="B66" s="26">
        <v>0.09855326884080545</v>
      </c>
    </row>
  </sheetData>
  <printOptions horizontalCentered="1"/>
  <pageMargins left="0.75" right="0.75" top="0.66" bottom="0.28" header="0.25" footer="0.19"/>
  <pageSetup fitToHeight="1" fitToWidth="1" horizontalDpi="600" verticalDpi="600" orientation="portrait" scale="86" r:id="rId1"/>
  <headerFooter alignWithMargins="0">
    <oddHeader>&amp;C
&amp;12Budget to Reserves Comparison/General Fund
CAFR As of June 30, 2004&amp;R&amp;14Attachment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5"/>
  <sheetViews>
    <sheetView tabSelected="1" workbookViewId="0" topLeftCell="C5">
      <selection activeCell="G35" sqref="A35:G35"/>
    </sheetView>
  </sheetViews>
  <sheetFormatPr defaultColWidth="9.140625" defaultRowHeight="12.75"/>
  <cols>
    <col min="1" max="1" width="21.7109375" style="4" customWidth="1"/>
    <col min="2" max="2" width="8.8515625" style="26" customWidth="1"/>
  </cols>
  <sheetData>
    <row r="2" spans="1:2" s="1" customFormat="1" ht="33" customHeight="1">
      <c r="A2" s="21" t="s">
        <v>58</v>
      </c>
      <c r="B2" s="25" t="s">
        <v>63</v>
      </c>
    </row>
    <row r="3" ht="12.75">
      <c r="A3" s="22"/>
    </row>
    <row r="4" spans="1:2" ht="12.75">
      <c r="A4" s="22" t="s">
        <v>57</v>
      </c>
      <c r="B4" s="26">
        <v>0.01459712603608211</v>
      </c>
    </row>
    <row r="5" spans="1:2" ht="12.75">
      <c r="A5" s="22" t="s">
        <v>45</v>
      </c>
      <c r="B5" s="26">
        <v>0.029779526105545698</v>
      </c>
    </row>
    <row r="6" spans="1:2" ht="12.75">
      <c r="A6" s="22" t="s">
        <v>12</v>
      </c>
      <c r="B6" s="26">
        <v>0.031133937792850938</v>
      </c>
    </row>
    <row r="7" spans="1:2" ht="12.75">
      <c r="A7" s="22" t="s">
        <v>32</v>
      </c>
      <c r="B7" s="26">
        <v>0.03651857043826123</v>
      </c>
    </row>
    <row r="8" spans="1:2" ht="12.75">
      <c r="A8" s="22" t="s">
        <v>22</v>
      </c>
      <c r="B8" s="26">
        <v>0.04084693302645727</v>
      </c>
    </row>
    <row r="9" spans="1:2" ht="12.75">
      <c r="A9" s="22" t="s">
        <v>26</v>
      </c>
      <c r="B9" s="26">
        <v>0.047262078906628945</v>
      </c>
    </row>
    <row r="10" spans="1:2" ht="12.75">
      <c r="A10" s="22" t="s">
        <v>38</v>
      </c>
      <c r="B10" s="26">
        <v>0.04780421698739856</v>
      </c>
    </row>
    <row r="11" spans="1:2" ht="12.75">
      <c r="A11" s="22" t="s">
        <v>9</v>
      </c>
      <c r="B11" s="26">
        <v>0.052227840440539394</v>
      </c>
    </row>
    <row r="12" spans="1:2" ht="12.75">
      <c r="A12" s="22" t="s">
        <v>43</v>
      </c>
      <c r="B12" s="26">
        <v>0.05256453767917652</v>
      </c>
    </row>
    <row r="13" spans="1:2" ht="12.75">
      <c r="A13" s="22" t="s">
        <v>42</v>
      </c>
      <c r="B13" s="26">
        <v>0.057647591028074645</v>
      </c>
    </row>
    <row r="14" spans="1:2" ht="12.75">
      <c r="A14" s="22" t="s">
        <v>33</v>
      </c>
      <c r="B14" s="26">
        <v>0.05796263901411736</v>
      </c>
    </row>
    <row r="15" spans="1:2" ht="12.75">
      <c r="A15" s="22" t="s">
        <v>53</v>
      </c>
      <c r="B15" s="26">
        <v>0.060121512347877715</v>
      </c>
    </row>
    <row r="16" spans="1:2" ht="12.75">
      <c r="A16" s="22" t="s">
        <v>18</v>
      </c>
      <c r="B16" s="26">
        <v>0.0797672933038061</v>
      </c>
    </row>
    <row r="17" spans="1:2" ht="12.75">
      <c r="A17" s="22" t="s">
        <v>24</v>
      </c>
      <c r="B17" s="26">
        <v>0.08063339291519449</v>
      </c>
    </row>
    <row r="18" spans="1:2" ht="12.75">
      <c r="A18" s="22" t="s">
        <v>3</v>
      </c>
      <c r="B18" s="26">
        <v>0.0834627354519741</v>
      </c>
    </row>
    <row r="19" spans="1:2" ht="12.75">
      <c r="A19" s="22" t="s">
        <v>36</v>
      </c>
      <c r="B19" s="26">
        <v>0.085509964756449</v>
      </c>
    </row>
    <row r="20" spans="1:2" ht="12.75">
      <c r="A20" s="22" t="s">
        <v>55</v>
      </c>
      <c r="B20" s="26">
        <v>0.09193545546180856</v>
      </c>
    </row>
    <row r="21" spans="1:2" ht="12.75">
      <c r="A21" s="22" t="s">
        <v>23</v>
      </c>
      <c r="B21" s="26">
        <v>0.09331186596479846</v>
      </c>
    </row>
    <row r="22" spans="1:2" ht="12.75">
      <c r="A22" s="22" t="s">
        <v>29</v>
      </c>
      <c r="B22" s="26">
        <v>0.0946723250832077</v>
      </c>
    </row>
    <row r="23" spans="1:2" ht="12.75">
      <c r="A23" s="22" t="s">
        <v>54</v>
      </c>
      <c r="B23" s="26">
        <v>0.095852931988787</v>
      </c>
    </row>
    <row r="24" spans="1:2" ht="12.75">
      <c r="A24" s="22" t="s">
        <v>6</v>
      </c>
      <c r="B24" s="26">
        <v>0.09749349609108261</v>
      </c>
    </row>
    <row r="25" spans="1:2" ht="12.75">
      <c r="A25" s="22" t="s">
        <v>20</v>
      </c>
      <c r="B25" s="26">
        <v>0.10235952017415123</v>
      </c>
    </row>
    <row r="26" spans="1:2" ht="12.75">
      <c r="A26" s="22" t="s">
        <v>11</v>
      </c>
      <c r="B26" s="26">
        <v>0.10635689466490882</v>
      </c>
    </row>
    <row r="27" spans="1:2" ht="12.75">
      <c r="A27" s="22" t="s">
        <v>14</v>
      </c>
      <c r="B27" s="26">
        <v>0.10933870480543467</v>
      </c>
    </row>
    <row r="28" spans="1:2" ht="12.75">
      <c r="A28" s="22" t="s">
        <v>52</v>
      </c>
      <c r="B28" s="26">
        <v>0.11173399479879963</v>
      </c>
    </row>
    <row r="29" spans="1:2" ht="12.75">
      <c r="A29" s="22" t="s">
        <v>39</v>
      </c>
      <c r="B29" s="26">
        <v>0.1132960679492658</v>
      </c>
    </row>
    <row r="30" spans="1:2" ht="12.75">
      <c r="A30" s="22" t="s">
        <v>8</v>
      </c>
      <c r="B30" s="26">
        <v>0.1139704672628217</v>
      </c>
    </row>
    <row r="31" spans="1:2" ht="12.75">
      <c r="A31" s="22" t="s">
        <v>15</v>
      </c>
      <c r="B31" s="26">
        <v>0.11993661843930042</v>
      </c>
    </row>
    <row r="32" spans="1:2" ht="12.75">
      <c r="A32" s="22" t="s">
        <v>13</v>
      </c>
      <c r="B32" s="26">
        <v>0.12004021893355589</v>
      </c>
    </row>
    <row r="33" spans="1:2" ht="12.75">
      <c r="A33" s="22" t="s">
        <v>35</v>
      </c>
      <c r="B33" s="26">
        <v>0.12313764213852488</v>
      </c>
    </row>
    <row r="34" spans="1:2" ht="12.75">
      <c r="A34" s="22" t="s">
        <v>41</v>
      </c>
      <c r="B34" s="26">
        <v>0.1254557675899908</v>
      </c>
    </row>
    <row r="35" spans="1:2" ht="12.75">
      <c r="A35" s="22" t="s">
        <v>48</v>
      </c>
      <c r="B35" s="26">
        <v>0.14197328534448164</v>
      </c>
    </row>
    <row r="36" spans="1:2" ht="12.75">
      <c r="A36" s="22" t="s">
        <v>10</v>
      </c>
      <c r="B36" s="26">
        <v>0.1457096791428654</v>
      </c>
    </row>
    <row r="37" spans="1:2" ht="12.75">
      <c r="A37" s="22" t="s">
        <v>0</v>
      </c>
      <c r="B37" s="26">
        <v>0.17681878641127297</v>
      </c>
    </row>
    <row r="38" spans="1:2" ht="12.75">
      <c r="A38" s="22" t="s">
        <v>46</v>
      </c>
      <c r="B38" s="26">
        <v>0.19787232957021084</v>
      </c>
    </row>
    <row r="39" spans="1:2" ht="12.75">
      <c r="A39" s="22" t="s">
        <v>4</v>
      </c>
      <c r="B39" s="26">
        <v>0.20243049086538817</v>
      </c>
    </row>
    <row r="40" spans="1:2" ht="12.75">
      <c r="A40" s="22" t="s">
        <v>49</v>
      </c>
      <c r="B40" s="26">
        <v>0.21342774454823418</v>
      </c>
    </row>
    <row r="41" spans="1:2" ht="12.75">
      <c r="A41" s="22" t="s">
        <v>16</v>
      </c>
      <c r="B41" s="26">
        <v>0.21719854963342283</v>
      </c>
    </row>
    <row r="42" spans="1:2" ht="12.75">
      <c r="A42" s="22" t="s">
        <v>21</v>
      </c>
      <c r="B42" s="26">
        <v>0.2231767542985116</v>
      </c>
    </row>
    <row r="43" spans="1:2" ht="12.75">
      <c r="A43" s="22" t="s">
        <v>28</v>
      </c>
      <c r="B43" s="26">
        <v>0.24351363059600184</v>
      </c>
    </row>
    <row r="44" spans="1:2" ht="12.75">
      <c r="A44" s="22" t="s">
        <v>31</v>
      </c>
      <c r="B44" s="26">
        <v>0.24640302820731247</v>
      </c>
    </row>
    <row r="45" spans="1:2" ht="12.75">
      <c r="A45" s="22" t="s">
        <v>27</v>
      </c>
      <c r="B45" s="26">
        <v>0.2729271639497675</v>
      </c>
    </row>
    <row r="46" spans="1:2" ht="12.75">
      <c r="A46" s="22" t="s">
        <v>17</v>
      </c>
      <c r="B46" s="26">
        <v>0.273408061638411</v>
      </c>
    </row>
    <row r="47" spans="1:2" ht="12.75">
      <c r="A47" s="22" t="s">
        <v>30</v>
      </c>
      <c r="B47" s="26">
        <v>0.3050983929312708</v>
      </c>
    </row>
    <row r="48" spans="1:2" ht="12.75">
      <c r="A48" s="22" t="s">
        <v>40</v>
      </c>
      <c r="B48" s="26">
        <v>0.33106198464248515</v>
      </c>
    </row>
    <row r="49" spans="1:2" ht="12.75">
      <c r="A49" s="22" t="s">
        <v>50</v>
      </c>
      <c r="B49" s="26">
        <v>0.3736046750339442</v>
      </c>
    </row>
    <row r="50" spans="1:2" ht="12.75">
      <c r="A50" s="22" t="s">
        <v>47</v>
      </c>
      <c r="B50" s="26">
        <v>0.3967608816842545</v>
      </c>
    </row>
    <row r="51" spans="1:2" ht="12.75">
      <c r="A51" s="22" t="s">
        <v>56</v>
      </c>
      <c r="B51" s="26">
        <v>0.4471694612670394</v>
      </c>
    </row>
    <row r="52" spans="1:2" ht="12.75">
      <c r="A52" s="22" t="s">
        <v>44</v>
      </c>
      <c r="B52" s="26">
        <v>0.451579134424843</v>
      </c>
    </row>
    <row r="53" spans="1:2" ht="12.75">
      <c r="A53" s="22" t="s">
        <v>2</v>
      </c>
      <c r="B53" s="26">
        <v>0.48097938474064594</v>
      </c>
    </row>
    <row r="54" spans="1:2" ht="12.75">
      <c r="A54" s="22" t="s">
        <v>34</v>
      </c>
      <c r="B54" s="26">
        <v>0.5686486116675178</v>
      </c>
    </row>
    <row r="55" spans="1:2" ht="12.75">
      <c r="A55" s="22" t="s">
        <v>51</v>
      </c>
      <c r="B55" s="26">
        <v>0.9080950808121708</v>
      </c>
    </row>
  </sheetData>
  <printOptions horizontalCentered="1"/>
  <pageMargins left="0.75" right="0.75" top="0.66" bottom="0.28" header="0.25" footer="0.19"/>
  <pageSetup fitToHeight="1" fitToWidth="1" horizontalDpi="600" verticalDpi="600" orientation="portrait" scale="86" r:id="rId2"/>
  <headerFooter alignWithMargins="0">
    <oddHeader>&amp;C
&amp;12Budget to Reserves Comparison/General Fund
CAFR As of June 30, 2004&amp;R&amp;14Attachment 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ldris</dc:creator>
  <cp:keywords/>
  <dc:description/>
  <cp:lastModifiedBy>Jim &amp; Marilynne Mellander</cp:lastModifiedBy>
  <cp:lastPrinted>2005-11-28T22:26:57Z</cp:lastPrinted>
  <dcterms:created xsi:type="dcterms:W3CDTF">2005-11-23T23:37:07Z</dcterms:created>
  <dcterms:modified xsi:type="dcterms:W3CDTF">2005-12-29T19:33:17Z</dcterms:modified>
  <cp:category/>
  <cp:version/>
  <cp:contentType/>
  <cp:contentStatus/>
</cp:coreProperties>
</file>